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70" windowWidth="19100" windowHeight="8000" tabRatio="601"/>
  </bookViews>
  <sheets>
    <sheet name="МП 2018" sheetId="1" r:id="rId1"/>
  </sheets>
  <definedNames>
    <definedName name="_xlnm.Print_Titles" localSheetId="0">'МП 2018'!$7:$9</definedName>
    <definedName name="_xlnm.Print_Area" localSheetId="0">'МП 2018'!$A$1:$J$50</definedName>
  </definedNames>
  <calcPr calcId="145621"/>
</workbook>
</file>

<file path=xl/calcChain.xml><?xml version="1.0" encoding="utf-8"?>
<calcChain xmlns="http://schemas.openxmlformats.org/spreadsheetml/2006/main">
  <c r="D50" i="1" l="1"/>
  <c r="E50" i="1"/>
  <c r="F50" i="1"/>
  <c r="G47" i="1" l="1"/>
  <c r="I47" i="1"/>
  <c r="C16" i="1"/>
  <c r="H43" i="1" l="1"/>
  <c r="C47" i="1" l="1"/>
  <c r="J47" i="1" s="1"/>
  <c r="J49" i="1"/>
  <c r="H49" i="1"/>
  <c r="J48" i="1"/>
  <c r="H48" i="1"/>
  <c r="H47" i="1" l="1"/>
  <c r="J40" i="1"/>
  <c r="H40" i="1"/>
  <c r="J46" i="1" l="1"/>
  <c r="H46" i="1"/>
  <c r="H18" i="1"/>
  <c r="H28" i="1" l="1"/>
  <c r="H29" i="1"/>
  <c r="H30" i="1"/>
  <c r="G16" i="1" l="1"/>
  <c r="I16" i="1"/>
  <c r="H42" i="1" l="1"/>
  <c r="I35" i="1" l="1"/>
  <c r="G35" i="1"/>
  <c r="G10" i="1" l="1"/>
  <c r="I10" i="1"/>
  <c r="G20" i="1" l="1"/>
  <c r="I20" i="1"/>
  <c r="I41" i="1" l="1"/>
  <c r="G41" i="1"/>
  <c r="I31" i="1"/>
  <c r="G31" i="1"/>
  <c r="C10" i="1" l="1"/>
  <c r="J43" i="1" l="1"/>
  <c r="J42" i="1"/>
  <c r="H26" i="1" l="1"/>
  <c r="H10" i="1" l="1"/>
  <c r="J44" i="1"/>
  <c r="C31" i="1" l="1"/>
  <c r="J34" i="1"/>
  <c r="H34" i="1"/>
  <c r="H31" i="1" l="1"/>
  <c r="J31" i="1"/>
  <c r="H44" i="1"/>
  <c r="C41" i="1"/>
  <c r="J41" i="1" s="1"/>
  <c r="J39" i="1"/>
  <c r="H39" i="1"/>
  <c r="I38" i="1"/>
  <c r="G38" i="1"/>
  <c r="C38" i="1"/>
  <c r="J36" i="1"/>
  <c r="J37" i="1"/>
  <c r="H36" i="1"/>
  <c r="H37" i="1"/>
  <c r="C35" i="1"/>
  <c r="J45" i="1"/>
  <c r="H45" i="1"/>
  <c r="J32" i="1"/>
  <c r="J33" i="1"/>
  <c r="H32" i="1"/>
  <c r="H33" i="1"/>
  <c r="J28" i="1"/>
  <c r="J29" i="1"/>
  <c r="J30" i="1"/>
  <c r="I27" i="1"/>
  <c r="G27" i="1"/>
  <c r="C27" i="1"/>
  <c r="J25" i="1"/>
  <c r="J26" i="1"/>
  <c r="H25" i="1"/>
  <c r="I24" i="1"/>
  <c r="G24" i="1"/>
  <c r="C24" i="1"/>
  <c r="J21" i="1"/>
  <c r="J22" i="1"/>
  <c r="J23" i="1"/>
  <c r="H21" i="1"/>
  <c r="H22" i="1"/>
  <c r="H23" i="1"/>
  <c r="C20" i="1"/>
  <c r="J17" i="1"/>
  <c r="J18" i="1"/>
  <c r="J19" i="1"/>
  <c r="H17" i="1"/>
  <c r="H19" i="1"/>
  <c r="G50" i="1" l="1"/>
  <c r="C50" i="1"/>
  <c r="I50" i="1"/>
  <c r="H38" i="1"/>
  <c r="J20" i="1"/>
  <c r="H20" i="1"/>
  <c r="H41" i="1"/>
  <c r="H35" i="1"/>
  <c r="J38" i="1"/>
  <c r="J35" i="1"/>
  <c r="H24" i="1"/>
  <c r="H16" i="1"/>
  <c r="J16" i="1"/>
  <c r="J24" i="1"/>
  <c r="H27" i="1"/>
  <c r="J27" i="1"/>
  <c r="H15" i="1"/>
  <c r="J15" i="1"/>
  <c r="J14" i="1"/>
  <c r="H14" i="1"/>
  <c r="J13" i="1"/>
  <c r="H13" i="1"/>
  <c r="J12" i="1"/>
  <c r="H12" i="1"/>
  <c r="J11" i="1"/>
  <c r="H11" i="1"/>
  <c r="H50" i="1" l="1"/>
  <c r="J50" i="1"/>
  <c r="J10" i="1"/>
</calcChain>
</file>

<file path=xl/sharedStrings.xml><?xml version="1.0" encoding="utf-8"?>
<sst xmlns="http://schemas.openxmlformats.org/spreadsheetml/2006/main" count="57" uniqueCount="55">
  <si>
    <t>№ п/п</t>
  </si>
  <si>
    <t>Наименование</t>
  </si>
  <si>
    <t xml:space="preserve"> в том числе </t>
  </si>
  <si>
    <t>%</t>
  </si>
  <si>
    <t>Поставлено                       на учет БО</t>
  </si>
  <si>
    <t>Исполнено</t>
  </si>
  <si>
    <t>(решение ТГД от 19.12.2012  №147 (368), в ред. от 29.03.2013  № 67)</t>
  </si>
  <si>
    <t>ВСЕГО по МП</t>
  </si>
  <si>
    <t xml:space="preserve">ИНФОРМАЦИЯ </t>
  </si>
  <si>
    <t xml:space="preserve">ОБ ОСВОЕНИИ СРЕДСТВ </t>
  </si>
  <si>
    <t>В РАМКАХ МУНИЦИПАЛЬНЫХ ПРОГРАММ ГОРОДА ТВЕРИ</t>
  </si>
  <si>
    <t>Обеспечение доступности дошкольных образовательных услуг детям в возрасте от 3 до 7 лет</t>
  </si>
  <si>
    <t>Повышение качества и доступности услуг общего образования</t>
  </si>
  <si>
    <t>Развитие системы предоставления детям услуг дополнительного образования</t>
  </si>
  <si>
    <t>Совершенствование механизма предоставления услуги по организации отдыха детей в каникулярное время</t>
  </si>
  <si>
    <t>Сохранение и развитие культурного потенциала города Твери</t>
  </si>
  <si>
    <t>Реализация социально-значимых проектов в сфере культуры</t>
  </si>
  <si>
    <t>Сохранение культурного наследия города Твери</t>
  </si>
  <si>
    <t>Развитие физической культуры и спорта города Твери</t>
  </si>
  <si>
    <t>Развитие молодежной политики на территории города Твери</t>
  </si>
  <si>
    <t>Обеспечение жильем молодых семей в городе Твери</t>
  </si>
  <si>
    <t>Дополнительные меры социальной поддержки и социальной помощи отдельным категориям населения города Твери</t>
  </si>
  <si>
    <t>Формирование безбарьерной среды для лиц с ограниченными возможностями</t>
  </si>
  <si>
    <t>Повышение надежности функционирования коммунальной инфраструктуры МО ГО город Тверь</t>
  </si>
  <si>
    <t>Развитие коммунальной инфраструктуры МО ГО город Тверь</t>
  </si>
  <si>
    <t>Дорожное хозяйство</t>
  </si>
  <si>
    <t xml:space="preserve">Общественный транспорт </t>
  </si>
  <si>
    <t>Комплексная профилактика правонарушений</t>
  </si>
  <si>
    <t>Повышение безопасности населения города</t>
  </si>
  <si>
    <t>Управление имуществом города Твери</t>
  </si>
  <si>
    <t>Управление земельными ресурсами города Твери</t>
  </si>
  <si>
    <t>Обеспечение деятельности казенных учреждений, обслуживающих отрасль "Образование"</t>
  </si>
  <si>
    <t>МП "Обеспечение доступным жильем населения города Твери" на 2015-2020 годы</t>
  </si>
  <si>
    <t>Обеспечение населения доступным и комфортным жильем</t>
  </si>
  <si>
    <t>Обеспечение безопасных и комфортных условий проживания граждан в многоквартирных (жилых) домах города Твери</t>
  </si>
  <si>
    <t>МП "Развитие культуры города Твери" на 2015-2020 годы</t>
  </si>
  <si>
    <t>МП "Развитие физической культуры, спорта и молодежной политики города Твери" на 2015-2020 годы</t>
  </si>
  <si>
    <t>МП "Социальная поддержка населения города Твери" на 2015-2020 годы</t>
  </si>
  <si>
    <t>МП "Коммунальное хозяйство города Твери" на 2015-2020 годы</t>
  </si>
  <si>
    <t>МП "Дорожное хозяйство и общественный транспорт города Твери" на 2015-2020 годы</t>
  </si>
  <si>
    <t>МП "Обеспечение правопорядка и безопасности населения города Твери " на 2015-2020 годы</t>
  </si>
  <si>
    <t>МП "Управление муниципальной собственностью" на 2015-2020 годы</t>
  </si>
  <si>
    <t>МП "Развитие информационных ресурсов города Твери" на 2015-2020 годы</t>
  </si>
  <si>
    <t>Ликвидация аварийного жилья</t>
  </si>
  <si>
    <t>Повышение энергетической эффективности коммунальной инфраструктуры МО ГО город Тверь</t>
  </si>
  <si>
    <t>МП "Развитие образования города Твери" на 2015-2020 годы</t>
  </si>
  <si>
    <t>МП "Содействие развитию туризма в городе Твери" на 2018-2023 годы</t>
  </si>
  <si>
    <t>В 2019 ГОДУ</t>
  </si>
  <si>
    <t>МП "Содействие экономическому развитию города Твери" на 2019-2024 годы</t>
  </si>
  <si>
    <t>Содействие развитию экономического потенциала</t>
  </si>
  <si>
    <t>Малое и среднее предпринимательство</t>
  </si>
  <si>
    <t>Бюджет города Твери на 2019 год всего, тыс. руб.</t>
  </si>
  <si>
    <t>тыс. руб.</t>
  </si>
  <si>
    <t>по состоянию на 01.09.2019</t>
  </si>
  <si>
    <t>МП "Формирование современной городской среды" на 2018-2024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</si>
</sst>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6" formatCode="0.0"/>
  </numFmts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13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8" borderId="7" applyNumberFormat="0" applyAlignment="0" applyProtection="0"/>
    <xf numFmtId="0" fontId="21" fillId="9" borderId="8" applyNumberFormat="0" applyAlignment="0" applyProtection="0"/>
    <xf numFmtId="0" fontId="22" fillId="9" borderId="7" applyNumberFormat="0" applyAlignment="0" applyProtection="0"/>
    <xf numFmtId="0" fontId="23" fillId="0" borderId="9" applyNumberFormat="0" applyFill="0" applyAlignment="0" applyProtection="0"/>
    <xf numFmtId="0" fontId="24" fillId="10" borderId="10" applyNumberFormat="0" applyAlignment="0" applyProtection="0"/>
    <xf numFmtId="0" fontId="8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2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6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11" applyNumberFormat="0" applyFont="0" applyAlignment="0" applyProtection="0"/>
  </cellStyleXfs>
  <cellXfs count="55">
    <xf numFmtId="0" fontId="0" fillId="0" borderId="0" xfId="0"/>
    <xf numFmtId="0" fontId="0" fillId="0" borderId="0" xfId="0" applyFont="1"/>
    <xf numFmtId="0" fontId="0" fillId="0" borderId="0" xfId="0" applyFill="1"/>
    <xf numFmtId="0" fontId="9" fillId="0" borderId="0" xfId="0" applyFont="1"/>
    <xf numFmtId="0" fontId="8" fillId="0" borderId="0" xfId="0" applyFont="1"/>
    <xf numFmtId="0" fontId="10" fillId="0" borderId="0" xfId="0" applyFont="1"/>
    <xf numFmtId="0" fontId="6" fillId="0" borderId="0" xfId="0" applyFont="1"/>
    <xf numFmtId="0" fontId="7" fillId="0" borderId="0" xfId="0" applyFont="1"/>
    <xf numFmtId="0" fontId="11" fillId="0" borderId="0" xfId="0" applyFont="1"/>
    <xf numFmtId="165" fontId="8" fillId="0" borderId="0" xfId="0" applyNumberFormat="1" applyFont="1"/>
    <xf numFmtId="0" fontId="12" fillId="0" borderId="0" xfId="0" applyFont="1"/>
    <xf numFmtId="0" fontId="2" fillId="4" borderId="1" xfId="0" applyFont="1" applyFill="1" applyBorder="1" applyAlignment="1">
      <alignment horizontal="left" vertical="center" wrapText="1"/>
    </xf>
    <xf numFmtId="0" fontId="8" fillId="0" borderId="0" xfId="0" applyFont="1" applyFill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165" fontId="8" fillId="0" borderId="0" xfId="0" applyNumberFormat="1" applyFont="1" applyFill="1"/>
    <xf numFmtId="165" fontId="8" fillId="0" borderId="0" xfId="0" applyNumberFormat="1" applyFont="1" applyFill="1" applyAlignment="1">
      <alignment horizontal="center" vertical="center"/>
    </xf>
    <xf numFmtId="165" fontId="8" fillId="0" borderId="0" xfId="0" applyNumberFormat="1" applyFont="1" applyFill="1" applyAlignment="1">
      <alignment horizontal="center" vertical="center" wrapText="1"/>
    </xf>
    <xf numFmtId="165" fontId="9" fillId="0" borderId="0" xfId="0" applyNumberFormat="1" applyFont="1" applyFill="1"/>
    <xf numFmtId="165" fontId="27" fillId="0" borderId="0" xfId="0" applyNumberFormat="1" applyFont="1" applyFill="1" applyAlignment="1">
      <alignment horizontal="center" vertical="center" wrapText="1"/>
    </xf>
    <xf numFmtId="165" fontId="27" fillId="0" borderId="0" xfId="0" applyNumberFormat="1" applyFont="1" applyFill="1"/>
    <xf numFmtId="165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top" wrapText="1"/>
    </xf>
    <xf numFmtId="0" fontId="28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2" borderId="0" xfId="0" applyFont="1" applyFill="1"/>
    <xf numFmtId="4" fontId="8" fillId="0" borderId="0" xfId="0" applyNumberFormat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5" fontId="30" fillId="2" borderId="1" xfId="0" applyNumberFormat="1" applyFont="1" applyFill="1" applyBorder="1" applyAlignment="1">
      <alignment horizontal="center" vertical="center" wrapText="1"/>
    </xf>
    <xf numFmtId="165" fontId="31" fillId="0" borderId="1" xfId="0" applyNumberFormat="1" applyFont="1" applyBorder="1" applyAlignment="1">
      <alignment horizontal="center" vertical="center" wrapText="1"/>
    </xf>
    <xf numFmtId="165" fontId="30" fillId="0" borderId="1" xfId="0" applyNumberFormat="1" applyFont="1" applyBorder="1" applyAlignment="1">
      <alignment horizontal="center" vertical="center" wrapText="1"/>
    </xf>
    <xf numFmtId="166" fontId="30" fillId="2" borderId="1" xfId="1" applyNumberFormat="1" applyFont="1" applyFill="1" applyBorder="1" applyAlignment="1">
      <alignment horizontal="center" vertical="center" wrapText="1"/>
    </xf>
    <xf numFmtId="166" fontId="30" fillId="0" borderId="1" xfId="1" applyNumberFormat="1" applyFont="1" applyBorder="1" applyAlignment="1">
      <alignment horizontal="center" vertical="center" wrapText="1"/>
    </xf>
    <xf numFmtId="165" fontId="32" fillId="4" borderId="1" xfId="0" applyNumberFormat="1" applyFont="1" applyFill="1" applyBorder="1" applyAlignment="1">
      <alignment horizontal="center" vertical="center" wrapText="1"/>
    </xf>
    <xf numFmtId="166" fontId="32" fillId="4" borderId="1" xfId="1" applyNumberFormat="1" applyFont="1" applyFill="1" applyBorder="1" applyAlignment="1">
      <alignment horizontal="center" vertical="center" wrapText="1"/>
    </xf>
    <xf numFmtId="165" fontId="32" fillId="3" borderId="1" xfId="0" applyNumberFormat="1" applyFont="1" applyFill="1" applyBorder="1" applyAlignment="1">
      <alignment horizontal="center" vertical="center" wrapText="1"/>
    </xf>
    <xf numFmtId="166" fontId="32" fillId="3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8" fillId="0" borderId="3" xfId="0" applyFont="1" applyBorder="1" applyAlignment="1">
      <alignment horizontal="right" vertical="top"/>
    </xf>
  </cellXfs>
  <cellStyles count="47">
    <cellStyle name="20% - Акцент1" xfId="20" builtinId="30" customBuiltin="1"/>
    <cellStyle name="20% - Акцент2" xfId="24" builtinId="34" customBuiltin="1"/>
    <cellStyle name="20% - Акцент3" xfId="28" builtinId="38" customBuiltin="1"/>
    <cellStyle name="20% - Акцент4" xfId="32" builtinId="42" customBuiltin="1"/>
    <cellStyle name="20% - Акцент5" xfId="36" builtinId="46" customBuiltin="1"/>
    <cellStyle name="20% - Акцент6" xfId="40" builtinId="50" customBuiltin="1"/>
    <cellStyle name="40% - Акцент1" xfId="21" builtinId="31" customBuiltin="1"/>
    <cellStyle name="40% - Акцент2" xfId="25" builtinId="35" customBuiltin="1"/>
    <cellStyle name="40% - Акцент3" xfId="29" builtinId="39" customBuiltin="1"/>
    <cellStyle name="40% - Акцент4" xfId="33" builtinId="43" customBuiltin="1"/>
    <cellStyle name="40% - Акцент5" xfId="37" builtinId="47" customBuiltin="1"/>
    <cellStyle name="40% - Акцент6" xfId="41" builtinId="51" customBuiltin="1"/>
    <cellStyle name="60% - Акцент1" xfId="22" builtinId="32" customBuiltin="1"/>
    <cellStyle name="60% - Акцент2" xfId="26" builtinId="36" customBuiltin="1"/>
    <cellStyle name="60% - Акцент3" xfId="30" builtinId="40" customBuiltin="1"/>
    <cellStyle name="60% - Акцент4" xfId="34" builtinId="44" customBuiltin="1"/>
    <cellStyle name="60% - Акцент5" xfId="38" builtinId="48" customBuiltin="1"/>
    <cellStyle name="60% -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8" builtinId="25" customBuiltin="1"/>
    <cellStyle name="Контрольная ячейка" xfId="15" builtinId="23" customBuiltin="1"/>
    <cellStyle name="Название" xfId="3" builtinId="15" customBuiltin="1"/>
    <cellStyle name="Нейтральный" xfId="10" builtinId="28" customBuiltin="1"/>
    <cellStyle name="Обычный" xfId="0" builtinId="0"/>
    <cellStyle name="Обычный 2" xfId="2"/>
    <cellStyle name="Обычный 3" xfId="43"/>
    <cellStyle name="Обычный 4" xfId="44"/>
    <cellStyle name="Обычный 5" xfId="45"/>
    <cellStyle name="Плохой" xfId="9" builtinId="27" customBuiltin="1"/>
    <cellStyle name="Пояснение" xfId="17" builtinId="53" customBuiltin="1"/>
    <cellStyle name="Примечание 2" xfId="46"/>
    <cellStyle name="Связанная ячейка" xfId="14" builtinId="24" customBuiltin="1"/>
    <cellStyle name="Текст предупреждения" xfId="16" builtinId="11" customBuiltin="1"/>
    <cellStyle name="Финансовый" xfId="1" builtinId="3"/>
    <cellStyle name="Хороший" xfId="8" builtinId="26" customBuiltin="1"/>
  </cellStyles>
  <dxfs count="0"/>
  <tableStyles count="0" defaultTableStyle="TableStyleMedium9" defaultPivotStyle="PivotStyleLight16"/>
  <colors>
    <mruColors>
      <color rgb="FFE8BFBE"/>
      <color rgb="FFECCBCA"/>
      <color rgb="FFF4771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abSelected="1" topLeftCell="A3" zoomScale="110" zoomScaleNormal="110" workbookViewId="0">
      <selection activeCell="B53" sqref="B53"/>
    </sheetView>
  </sheetViews>
  <sheetFormatPr defaultRowHeight="14.5" x14ac:dyDescent="0.35"/>
  <cols>
    <col min="1" max="1" width="4" style="4" customWidth="1"/>
    <col min="2" max="2" width="50.453125" style="4" customWidth="1"/>
    <col min="3" max="3" width="16.54296875" style="4" customWidth="1"/>
    <col min="4" max="4" width="11.54296875" style="4" hidden="1" customWidth="1"/>
    <col min="5" max="5" width="10.81640625" style="4" hidden="1" customWidth="1"/>
    <col min="6" max="6" width="6" style="4" hidden="1" customWidth="1"/>
    <col min="7" max="7" width="11.7265625" style="4" customWidth="1"/>
    <col min="8" max="8" width="9.54296875" style="4" customWidth="1"/>
    <col min="9" max="9" width="11.81640625" style="23" customWidth="1"/>
    <col min="10" max="10" width="9.453125" style="22" customWidth="1"/>
  </cols>
  <sheetData>
    <row r="1" spans="1:10" s="6" customFormat="1" x14ac:dyDescent="0.35">
      <c r="A1" s="52" t="s">
        <v>8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s="6" customFormat="1" x14ac:dyDescent="0.35">
      <c r="A2" s="52" t="s">
        <v>9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s="6" customFormat="1" x14ac:dyDescent="0.35">
      <c r="A3" s="52" t="s">
        <v>10</v>
      </c>
      <c r="B3" s="52"/>
      <c r="C3" s="52"/>
      <c r="D3" s="52"/>
      <c r="E3" s="52"/>
      <c r="F3" s="52"/>
      <c r="G3" s="52"/>
      <c r="H3" s="52"/>
      <c r="I3" s="52"/>
      <c r="J3" s="52"/>
    </row>
    <row r="4" spans="1:10" s="6" customFormat="1" x14ac:dyDescent="0.35">
      <c r="A4" s="52" t="s">
        <v>47</v>
      </c>
      <c r="B4" s="52"/>
      <c r="C4" s="52"/>
      <c r="D4" s="52"/>
      <c r="E4" s="52"/>
      <c r="F4" s="52"/>
      <c r="G4" s="52"/>
      <c r="H4" s="52"/>
      <c r="I4" s="52"/>
      <c r="J4" s="52"/>
    </row>
    <row r="5" spans="1:10" s="6" customFormat="1" ht="15" hidden="1" x14ac:dyDescent="0.25">
      <c r="A5" s="53" t="s">
        <v>6</v>
      </c>
      <c r="B5" s="53"/>
      <c r="C5" s="53"/>
      <c r="D5" s="53"/>
      <c r="E5" s="53"/>
      <c r="F5" s="53"/>
      <c r="G5" s="53"/>
      <c r="H5" s="53"/>
      <c r="I5" s="53"/>
      <c r="J5" s="53"/>
    </row>
    <row r="6" spans="1:10" s="6" customFormat="1" x14ac:dyDescent="0.35">
      <c r="A6" s="1"/>
      <c r="B6" s="1"/>
      <c r="C6" s="54" t="s">
        <v>53</v>
      </c>
      <c r="D6" s="54"/>
      <c r="E6" s="54"/>
      <c r="F6" s="54"/>
      <c r="G6" s="54"/>
      <c r="H6" s="54"/>
      <c r="I6" s="54"/>
      <c r="J6" s="54"/>
    </row>
    <row r="7" spans="1:10" s="6" customFormat="1" ht="33" customHeight="1" x14ac:dyDescent="0.35">
      <c r="A7" s="51" t="s">
        <v>0</v>
      </c>
      <c r="B7" s="51" t="s">
        <v>1</v>
      </c>
      <c r="C7" s="51" t="s">
        <v>51</v>
      </c>
      <c r="D7" s="51" t="s">
        <v>2</v>
      </c>
      <c r="E7" s="51"/>
      <c r="F7" s="51"/>
      <c r="G7" s="51" t="s">
        <v>4</v>
      </c>
      <c r="H7" s="51"/>
      <c r="I7" s="51" t="s">
        <v>5</v>
      </c>
      <c r="J7" s="51"/>
    </row>
    <row r="8" spans="1:10" s="6" customFormat="1" ht="24.75" customHeight="1" x14ac:dyDescent="0.35">
      <c r="A8" s="51"/>
      <c r="B8" s="51"/>
      <c r="C8" s="51"/>
      <c r="D8" s="34"/>
      <c r="E8" s="34"/>
      <c r="F8" s="34"/>
      <c r="G8" s="25" t="s">
        <v>52</v>
      </c>
      <c r="H8" s="35" t="s">
        <v>3</v>
      </c>
      <c r="I8" s="25" t="s">
        <v>52</v>
      </c>
      <c r="J8" s="35" t="s">
        <v>3</v>
      </c>
    </row>
    <row r="9" spans="1:10" s="10" customFormat="1" ht="15" customHeight="1" x14ac:dyDescent="0.3">
      <c r="A9" s="24">
        <v>1</v>
      </c>
      <c r="B9" s="25">
        <v>2</v>
      </c>
      <c r="C9" s="25">
        <v>3</v>
      </c>
      <c r="D9" s="25">
        <v>4</v>
      </c>
      <c r="E9" s="25">
        <v>5</v>
      </c>
      <c r="F9" s="25">
        <v>6</v>
      </c>
      <c r="G9" s="36">
        <v>4</v>
      </c>
      <c r="H9" s="36">
        <v>5</v>
      </c>
      <c r="I9" s="36">
        <v>6</v>
      </c>
      <c r="J9" s="37">
        <v>7</v>
      </c>
    </row>
    <row r="10" spans="1:10" s="3" customFormat="1" ht="30" customHeight="1" x14ac:dyDescent="0.35">
      <c r="A10" s="26">
        <v>1</v>
      </c>
      <c r="B10" s="27" t="s">
        <v>45</v>
      </c>
      <c r="C10" s="46">
        <f>SUM(C11:C15)</f>
        <v>5818255.5999999996</v>
      </c>
      <c r="D10" s="46"/>
      <c r="E10" s="46"/>
      <c r="F10" s="46"/>
      <c r="G10" s="46">
        <f>SUM(G11:G15)</f>
        <v>4851039.3</v>
      </c>
      <c r="H10" s="47">
        <f>G10*100/C10</f>
        <v>83.376180654559079</v>
      </c>
      <c r="I10" s="46">
        <f>SUM(I11:I15)</f>
        <v>3043622</v>
      </c>
      <c r="J10" s="46">
        <f t="shared" ref="J10:J41" si="0">I10*100/C10</f>
        <v>52.311589748652501</v>
      </c>
    </row>
    <row r="11" spans="1:10" s="4" customFormat="1" ht="30.65" customHeight="1" x14ac:dyDescent="0.35">
      <c r="A11" s="28"/>
      <c r="B11" s="29" t="s">
        <v>11</v>
      </c>
      <c r="C11" s="41">
        <v>1910650.7</v>
      </c>
      <c r="D11" s="42"/>
      <c r="E11" s="42"/>
      <c r="F11" s="42"/>
      <c r="G11" s="43">
        <v>1722398.5</v>
      </c>
      <c r="H11" s="44">
        <f t="shared" ref="H11:H44" si="1">G11*100/C11</f>
        <v>90.147220525447167</v>
      </c>
      <c r="I11" s="43">
        <v>1087982.2</v>
      </c>
      <c r="J11" s="41">
        <f t="shared" si="0"/>
        <v>56.943019464520646</v>
      </c>
    </row>
    <row r="12" spans="1:10" s="4" customFormat="1" ht="28.5" customHeight="1" x14ac:dyDescent="0.35">
      <c r="A12" s="28"/>
      <c r="B12" s="29" t="s">
        <v>12</v>
      </c>
      <c r="C12" s="43">
        <v>3695853</v>
      </c>
      <c r="D12" s="42"/>
      <c r="E12" s="42"/>
      <c r="F12" s="42"/>
      <c r="G12" s="43">
        <v>2969358.6</v>
      </c>
      <c r="H12" s="44">
        <f t="shared" si="1"/>
        <v>80.342984420646602</v>
      </c>
      <c r="I12" s="43">
        <v>1807286.5</v>
      </c>
      <c r="J12" s="41">
        <f t="shared" si="0"/>
        <v>48.900389165911093</v>
      </c>
    </row>
    <row r="13" spans="1:10" s="4" customFormat="1" ht="29.25" customHeight="1" x14ac:dyDescent="0.35">
      <c r="A13" s="28"/>
      <c r="B13" s="29" t="s">
        <v>13</v>
      </c>
      <c r="C13" s="43">
        <v>47177.599999999999</v>
      </c>
      <c r="D13" s="42"/>
      <c r="E13" s="42"/>
      <c r="F13" s="42"/>
      <c r="G13" s="43">
        <v>46476.4</v>
      </c>
      <c r="H13" s="44">
        <f t="shared" si="1"/>
        <v>98.513701417621931</v>
      </c>
      <c r="I13" s="43">
        <v>33998.300000000003</v>
      </c>
      <c r="J13" s="41">
        <f t="shared" si="0"/>
        <v>72.064496710303203</v>
      </c>
    </row>
    <row r="14" spans="1:10" s="4" customFormat="1" ht="30" customHeight="1" x14ac:dyDescent="0.35">
      <c r="A14" s="28"/>
      <c r="B14" s="29" t="s">
        <v>14</v>
      </c>
      <c r="C14" s="43">
        <v>109865.3</v>
      </c>
      <c r="D14" s="42"/>
      <c r="E14" s="42"/>
      <c r="F14" s="42"/>
      <c r="G14" s="43">
        <v>107347.3</v>
      </c>
      <c r="H14" s="44">
        <f t="shared" si="1"/>
        <v>97.708102558314593</v>
      </c>
      <c r="I14" s="43">
        <v>82675.199999999997</v>
      </c>
      <c r="J14" s="41">
        <f t="shared" si="0"/>
        <v>75.251421513435091</v>
      </c>
    </row>
    <row r="15" spans="1:10" s="4" customFormat="1" ht="30" customHeight="1" x14ac:dyDescent="0.35">
      <c r="A15" s="28"/>
      <c r="B15" s="29" t="s">
        <v>31</v>
      </c>
      <c r="C15" s="43">
        <v>54709</v>
      </c>
      <c r="D15" s="42"/>
      <c r="E15" s="42"/>
      <c r="F15" s="42"/>
      <c r="G15" s="43">
        <v>5458.5</v>
      </c>
      <c r="H15" s="45">
        <f t="shared" si="1"/>
        <v>9.9773346250159936</v>
      </c>
      <c r="I15" s="43">
        <v>31679.8</v>
      </c>
      <c r="J15" s="43">
        <f t="shared" si="0"/>
        <v>57.906011807929225</v>
      </c>
    </row>
    <row r="16" spans="1:10" s="7" customFormat="1" ht="26.25" customHeight="1" x14ac:dyDescent="0.35">
      <c r="A16" s="26">
        <v>2</v>
      </c>
      <c r="B16" s="11" t="s">
        <v>35</v>
      </c>
      <c r="C16" s="46">
        <f>SUM(C17:C19)</f>
        <v>382670.99999999994</v>
      </c>
      <c r="D16" s="46"/>
      <c r="E16" s="46"/>
      <c r="F16" s="46"/>
      <c r="G16" s="46">
        <f>SUM(G17:G19)</f>
        <v>360508.39999999997</v>
      </c>
      <c r="H16" s="47">
        <f t="shared" si="1"/>
        <v>94.208445374747512</v>
      </c>
      <c r="I16" s="46">
        <f>SUM(I17:I19)</f>
        <v>236598.2</v>
      </c>
      <c r="J16" s="46">
        <f t="shared" si="0"/>
        <v>61.828097765443431</v>
      </c>
    </row>
    <row r="17" spans="1:11" s="4" customFormat="1" ht="27" customHeight="1" x14ac:dyDescent="0.35">
      <c r="A17" s="28"/>
      <c r="B17" s="30" t="s">
        <v>15</v>
      </c>
      <c r="C17" s="43">
        <v>369470.6</v>
      </c>
      <c r="D17" s="42"/>
      <c r="E17" s="42"/>
      <c r="F17" s="42"/>
      <c r="G17" s="43">
        <v>347388.1</v>
      </c>
      <c r="H17" s="45">
        <f t="shared" si="1"/>
        <v>94.023205093991251</v>
      </c>
      <c r="I17" s="43">
        <v>224377.9</v>
      </c>
      <c r="J17" s="43">
        <f t="shared" si="0"/>
        <v>60.729568198389806</v>
      </c>
    </row>
    <row r="18" spans="1:11" s="6" customFormat="1" ht="28" x14ac:dyDescent="0.35">
      <c r="A18" s="28"/>
      <c r="B18" s="30" t="s">
        <v>16</v>
      </c>
      <c r="C18" s="43">
        <v>12373.1</v>
      </c>
      <c r="D18" s="42"/>
      <c r="E18" s="42"/>
      <c r="F18" s="42"/>
      <c r="G18" s="43">
        <v>12293.1</v>
      </c>
      <c r="H18" s="45">
        <f t="shared" si="1"/>
        <v>99.353436083115795</v>
      </c>
      <c r="I18" s="43">
        <v>11524.2</v>
      </c>
      <c r="J18" s="43">
        <f t="shared" si="0"/>
        <v>93.139148636962446</v>
      </c>
    </row>
    <row r="19" spans="1:11" s="6" customFormat="1" x14ac:dyDescent="0.35">
      <c r="A19" s="28"/>
      <c r="B19" s="30" t="s">
        <v>17</v>
      </c>
      <c r="C19" s="43">
        <v>827.3</v>
      </c>
      <c r="D19" s="42"/>
      <c r="E19" s="42"/>
      <c r="F19" s="42"/>
      <c r="G19" s="43">
        <v>827.2</v>
      </c>
      <c r="H19" s="45">
        <f t="shared" si="1"/>
        <v>99.987912486401555</v>
      </c>
      <c r="I19" s="43">
        <v>696.1</v>
      </c>
      <c r="J19" s="43">
        <f t="shared" si="0"/>
        <v>84.141182158829935</v>
      </c>
    </row>
    <row r="20" spans="1:11" s="3" customFormat="1" ht="41.25" customHeight="1" x14ac:dyDescent="0.35">
      <c r="A20" s="26">
        <v>3</v>
      </c>
      <c r="B20" s="27" t="s">
        <v>36</v>
      </c>
      <c r="C20" s="46">
        <f>SUM(C21:C23)</f>
        <v>106758.39999999999</v>
      </c>
      <c r="D20" s="46"/>
      <c r="E20" s="46"/>
      <c r="F20" s="46"/>
      <c r="G20" s="46">
        <f>SUM(G21:G23)</f>
        <v>91203</v>
      </c>
      <c r="H20" s="47">
        <f t="shared" si="1"/>
        <v>85.42934326479228</v>
      </c>
      <c r="I20" s="46">
        <f>SUM(I21:I23)</f>
        <v>69855.899999999994</v>
      </c>
      <c r="J20" s="47">
        <f>I20*100/C20</f>
        <v>65.433633325340196</v>
      </c>
    </row>
    <row r="21" spans="1:11" s="8" customFormat="1" ht="18" customHeight="1" x14ac:dyDescent="0.35">
      <c r="A21" s="31"/>
      <c r="B21" s="29" t="s">
        <v>18</v>
      </c>
      <c r="C21" s="43">
        <v>69669.7</v>
      </c>
      <c r="D21" s="43"/>
      <c r="E21" s="43"/>
      <c r="F21" s="43"/>
      <c r="G21" s="43">
        <v>68824.800000000003</v>
      </c>
      <c r="H21" s="45">
        <f t="shared" si="1"/>
        <v>98.787277683124799</v>
      </c>
      <c r="I21" s="43">
        <v>41549.5</v>
      </c>
      <c r="J21" s="43">
        <f t="shared" si="0"/>
        <v>59.63783395077057</v>
      </c>
    </row>
    <row r="22" spans="1:11" s="5" customFormat="1" ht="28" x14ac:dyDescent="0.35">
      <c r="A22" s="31"/>
      <c r="B22" s="29" t="s">
        <v>19</v>
      </c>
      <c r="C22" s="43">
        <v>22428.2</v>
      </c>
      <c r="D22" s="43"/>
      <c r="E22" s="43"/>
      <c r="F22" s="43"/>
      <c r="G22" s="43">
        <v>22378.2</v>
      </c>
      <c r="H22" s="45">
        <f t="shared" si="1"/>
        <v>99.777066371799791</v>
      </c>
      <c r="I22" s="43">
        <v>13646</v>
      </c>
      <c r="J22" s="43">
        <f t="shared" si="0"/>
        <v>60.843045808401918</v>
      </c>
    </row>
    <row r="23" spans="1:11" s="5" customFormat="1" ht="17.25" customHeight="1" x14ac:dyDescent="0.35">
      <c r="A23" s="31"/>
      <c r="B23" s="29" t="s">
        <v>20</v>
      </c>
      <c r="C23" s="43">
        <v>14660.5</v>
      </c>
      <c r="D23" s="43"/>
      <c r="E23" s="43"/>
      <c r="F23" s="43"/>
      <c r="G23" s="43">
        <v>0</v>
      </c>
      <c r="H23" s="45">
        <f t="shared" si="1"/>
        <v>0</v>
      </c>
      <c r="I23" s="43">
        <v>14660.4</v>
      </c>
      <c r="J23" s="43">
        <f t="shared" si="0"/>
        <v>99.999317895024049</v>
      </c>
    </row>
    <row r="24" spans="1:11" s="3" customFormat="1" ht="28" x14ac:dyDescent="0.35">
      <c r="A24" s="26">
        <v>4</v>
      </c>
      <c r="B24" s="27" t="s">
        <v>37</v>
      </c>
      <c r="C24" s="46">
        <f>SUM(C25:C26)</f>
        <v>79537</v>
      </c>
      <c r="D24" s="46"/>
      <c r="E24" s="46"/>
      <c r="F24" s="46"/>
      <c r="G24" s="46">
        <f>SUM(G25:G26)</f>
        <v>13263.300000000001</v>
      </c>
      <c r="H24" s="47">
        <f t="shared" si="1"/>
        <v>16.675635238945397</v>
      </c>
      <c r="I24" s="46">
        <f>SUM(I25:I26)</f>
        <v>50894.9</v>
      </c>
      <c r="J24" s="46">
        <f t="shared" si="0"/>
        <v>63.98896111243824</v>
      </c>
      <c r="K24" s="4"/>
    </row>
    <row r="25" spans="1:11" s="5" customFormat="1" ht="42" x14ac:dyDescent="0.35">
      <c r="A25" s="31"/>
      <c r="B25" s="29" t="s">
        <v>21</v>
      </c>
      <c r="C25" s="43">
        <v>78628</v>
      </c>
      <c r="D25" s="43"/>
      <c r="E25" s="43"/>
      <c r="F25" s="43"/>
      <c r="G25" s="43">
        <v>12660.2</v>
      </c>
      <c r="H25" s="45">
        <f t="shared" si="1"/>
        <v>16.101388818232692</v>
      </c>
      <c r="I25" s="43">
        <v>50519.5</v>
      </c>
      <c r="J25" s="43">
        <f t="shared" si="0"/>
        <v>64.251284529684085</v>
      </c>
    </row>
    <row r="26" spans="1:11" s="5" customFormat="1" ht="28" x14ac:dyDescent="0.35">
      <c r="A26" s="31"/>
      <c r="B26" s="29" t="s">
        <v>22</v>
      </c>
      <c r="C26" s="43">
        <v>909</v>
      </c>
      <c r="D26" s="43"/>
      <c r="E26" s="43"/>
      <c r="F26" s="43"/>
      <c r="G26" s="43">
        <v>603.1</v>
      </c>
      <c r="H26" s="45">
        <f t="shared" si="1"/>
        <v>66.34763476347635</v>
      </c>
      <c r="I26" s="43">
        <v>375.4</v>
      </c>
      <c r="J26" s="43">
        <f t="shared" si="0"/>
        <v>41.298129812981301</v>
      </c>
    </row>
    <row r="27" spans="1:11" s="5" customFormat="1" ht="30" customHeight="1" x14ac:dyDescent="0.35">
      <c r="A27" s="26">
        <v>5</v>
      </c>
      <c r="B27" s="27" t="s">
        <v>32</v>
      </c>
      <c r="C27" s="46">
        <f>SUM(C28:C30)</f>
        <v>169629.5</v>
      </c>
      <c r="D27" s="46"/>
      <c r="E27" s="46"/>
      <c r="F27" s="46"/>
      <c r="G27" s="46">
        <f>SUM(G28:G30)</f>
        <v>30356.799999999999</v>
      </c>
      <c r="H27" s="47">
        <f t="shared" si="1"/>
        <v>17.895943806943958</v>
      </c>
      <c r="I27" s="46">
        <f>SUM(I28:I30)</f>
        <v>24621.699999999997</v>
      </c>
      <c r="J27" s="46">
        <f t="shared" si="0"/>
        <v>14.51498707477178</v>
      </c>
    </row>
    <row r="28" spans="1:11" s="5" customFormat="1" ht="28" x14ac:dyDescent="0.35">
      <c r="A28" s="31"/>
      <c r="B28" s="29" t="s">
        <v>33</v>
      </c>
      <c r="C28" s="43">
        <v>102891.6</v>
      </c>
      <c r="D28" s="43"/>
      <c r="E28" s="43"/>
      <c r="F28" s="43"/>
      <c r="G28" s="43">
        <v>5926</v>
      </c>
      <c r="H28" s="45">
        <f t="shared" si="1"/>
        <v>5.7594594699664494</v>
      </c>
      <c r="I28" s="43">
        <v>5926</v>
      </c>
      <c r="J28" s="43">
        <f t="shared" si="0"/>
        <v>5.7594594699664494</v>
      </c>
    </row>
    <row r="29" spans="1:11" s="5" customFormat="1" x14ac:dyDescent="0.35">
      <c r="A29" s="31"/>
      <c r="B29" s="29" t="s">
        <v>43</v>
      </c>
      <c r="C29" s="43">
        <v>22462.1</v>
      </c>
      <c r="D29" s="43"/>
      <c r="E29" s="43"/>
      <c r="F29" s="43"/>
      <c r="G29" s="43">
        <v>5341.8</v>
      </c>
      <c r="H29" s="45">
        <f t="shared" si="1"/>
        <v>23.781391766575702</v>
      </c>
      <c r="I29" s="43">
        <v>5335.8</v>
      </c>
      <c r="J29" s="43">
        <f t="shared" si="0"/>
        <v>23.754680105600102</v>
      </c>
    </row>
    <row r="30" spans="1:11" s="5" customFormat="1" ht="42" x14ac:dyDescent="0.35">
      <c r="A30" s="31"/>
      <c r="B30" s="29" t="s">
        <v>34</v>
      </c>
      <c r="C30" s="43">
        <v>44275.8</v>
      </c>
      <c r="D30" s="43"/>
      <c r="E30" s="43"/>
      <c r="F30" s="43"/>
      <c r="G30" s="43">
        <v>19089</v>
      </c>
      <c r="H30" s="45">
        <f t="shared" si="1"/>
        <v>43.113845486699276</v>
      </c>
      <c r="I30" s="43">
        <v>13359.9</v>
      </c>
      <c r="J30" s="43">
        <f t="shared" si="0"/>
        <v>30.174271272342903</v>
      </c>
    </row>
    <row r="31" spans="1:11" s="3" customFormat="1" ht="28" x14ac:dyDescent="0.35">
      <c r="A31" s="26">
        <v>6</v>
      </c>
      <c r="B31" s="11" t="s">
        <v>38</v>
      </c>
      <c r="C31" s="46">
        <f>SUM(C32:C34)</f>
        <v>363504.7</v>
      </c>
      <c r="D31" s="46"/>
      <c r="E31" s="46"/>
      <c r="F31" s="46"/>
      <c r="G31" s="46">
        <f>SUM(G32:G34)</f>
        <v>4432.2</v>
      </c>
      <c r="H31" s="47">
        <f t="shared" si="1"/>
        <v>1.2192964767718271</v>
      </c>
      <c r="I31" s="46">
        <f>SUM(I32:I34)</f>
        <v>1306.3</v>
      </c>
      <c r="J31" s="46">
        <f t="shared" si="0"/>
        <v>0.35936261621926757</v>
      </c>
    </row>
    <row r="32" spans="1:11" s="5" customFormat="1" ht="31.5" customHeight="1" x14ac:dyDescent="0.35">
      <c r="A32" s="31"/>
      <c r="B32" s="29" t="s">
        <v>23</v>
      </c>
      <c r="C32" s="43">
        <v>4971.8999999999996</v>
      </c>
      <c r="D32" s="43"/>
      <c r="E32" s="43"/>
      <c r="F32" s="43"/>
      <c r="G32" s="43">
        <v>1811.7</v>
      </c>
      <c r="H32" s="45">
        <f t="shared" si="1"/>
        <v>36.43878597719182</v>
      </c>
      <c r="I32" s="43">
        <v>1235.8</v>
      </c>
      <c r="J32" s="43">
        <f t="shared" si="0"/>
        <v>24.855688972022769</v>
      </c>
    </row>
    <row r="33" spans="1:12" s="5" customFormat="1" ht="29.25" customHeight="1" x14ac:dyDescent="0.35">
      <c r="A33" s="31"/>
      <c r="B33" s="29" t="s">
        <v>24</v>
      </c>
      <c r="C33" s="43">
        <v>327887.8</v>
      </c>
      <c r="D33" s="43"/>
      <c r="E33" s="43"/>
      <c r="F33" s="43"/>
      <c r="G33" s="43">
        <v>2520.5</v>
      </c>
      <c r="H33" s="45">
        <f t="shared" si="1"/>
        <v>0.76870807636026717</v>
      </c>
      <c r="I33" s="43">
        <v>70.5</v>
      </c>
      <c r="J33" s="43">
        <f t="shared" si="0"/>
        <v>2.150125744233241E-2</v>
      </c>
    </row>
    <row r="34" spans="1:12" s="5" customFormat="1" ht="29.25" customHeight="1" x14ac:dyDescent="0.35">
      <c r="A34" s="31"/>
      <c r="B34" s="29" t="s">
        <v>44</v>
      </c>
      <c r="C34" s="43">
        <v>30645</v>
      </c>
      <c r="D34" s="43"/>
      <c r="E34" s="43"/>
      <c r="F34" s="43"/>
      <c r="G34" s="43">
        <v>100</v>
      </c>
      <c r="H34" s="45">
        <f t="shared" si="1"/>
        <v>0.32631750693424705</v>
      </c>
      <c r="I34" s="43">
        <v>0</v>
      </c>
      <c r="J34" s="43">
        <f t="shared" si="0"/>
        <v>0</v>
      </c>
    </row>
    <row r="35" spans="1:12" s="3" customFormat="1" ht="33" customHeight="1" x14ac:dyDescent="0.35">
      <c r="A35" s="26">
        <v>7</v>
      </c>
      <c r="B35" s="11" t="s">
        <v>39</v>
      </c>
      <c r="C35" s="46">
        <f>SUM(C36:C37)</f>
        <v>2087295.4000000001</v>
      </c>
      <c r="D35" s="46"/>
      <c r="E35" s="46"/>
      <c r="F35" s="46"/>
      <c r="G35" s="46">
        <f>SUM(G36:G37)</f>
        <v>1537088.8</v>
      </c>
      <c r="H35" s="47">
        <f t="shared" si="1"/>
        <v>73.640214030079306</v>
      </c>
      <c r="I35" s="46">
        <f>SUM(I36:I37)</f>
        <v>539164.9</v>
      </c>
      <c r="J35" s="46">
        <f t="shared" si="0"/>
        <v>25.830790409445637</v>
      </c>
      <c r="L35" s="38"/>
    </row>
    <row r="36" spans="1:12" s="5" customFormat="1" x14ac:dyDescent="0.35">
      <c r="A36" s="31"/>
      <c r="B36" s="29" t="s">
        <v>25</v>
      </c>
      <c r="C36" s="43">
        <v>1854481.6</v>
      </c>
      <c r="D36" s="43"/>
      <c r="E36" s="43"/>
      <c r="F36" s="43"/>
      <c r="G36" s="43">
        <v>1400268.7</v>
      </c>
      <c r="H36" s="44">
        <f t="shared" si="1"/>
        <v>75.507284623368591</v>
      </c>
      <c r="I36" s="43">
        <v>402344.8</v>
      </c>
      <c r="J36" s="41">
        <f t="shared" si="0"/>
        <v>21.695809761606693</v>
      </c>
    </row>
    <row r="37" spans="1:12" s="5" customFormat="1" x14ac:dyDescent="0.35">
      <c r="A37" s="31"/>
      <c r="B37" s="29" t="s">
        <v>26</v>
      </c>
      <c r="C37" s="43">
        <v>232813.8</v>
      </c>
      <c r="D37" s="43"/>
      <c r="E37" s="43"/>
      <c r="F37" s="43"/>
      <c r="G37" s="43">
        <v>136820.1</v>
      </c>
      <c r="H37" s="44">
        <f t="shared" si="1"/>
        <v>58.7680369462635</v>
      </c>
      <c r="I37" s="43">
        <v>136820.1</v>
      </c>
      <c r="J37" s="41">
        <f t="shared" si="0"/>
        <v>58.7680369462635</v>
      </c>
    </row>
    <row r="38" spans="1:12" s="7" customFormat="1" ht="33" customHeight="1" x14ac:dyDescent="0.35">
      <c r="A38" s="26">
        <v>8</v>
      </c>
      <c r="B38" s="11" t="s">
        <v>40</v>
      </c>
      <c r="C38" s="46">
        <f>SUM(C39:C40)</f>
        <v>958</v>
      </c>
      <c r="D38" s="46"/>
      <c r="E38" s="46"/>
      <c r="F38" s="46"/>
      <c r="G38" s="46">
        <f>SUM(G39:G40)</f>
        <v>77.7</v>
      </c>
      <c r="H38" s="47">
        <f t="shared" si="1"/>
        <v>8.1106471816283925</v>
      </c>
      <c r="I38" s="46">
        <f>SUM(I39:I40)</f>
        <v>118.2</v>
      </c>
      <c r="J38" s="46">
        <f t="shared" si="0"/>
        <v>12.33820459290188</v>
      </c>
      <c r="K38" s="6"/>
    </row>
    <row r="39" spans="1:12" s="8" customFormat="1" x14ac:dyDescent="0.35">
      <c r="A39" s="31"/>
      <c r="B39" s="29" t="s">
        <v>27</v>
      </c>
      <c r="C39" s="43">
        <v>800</v>
      </c>
      <c r="D39" s="43"/>
      <c r="E39" s="43"/>
      <c r="F39" s="43"/>
      <c r="G39" s="43">
        <v>0</v>
      </c>
      <c r="H39" s="44">
        <f t="shared" si="1"/>
        <v>0</v>
      </c>
      <c r="I39" s="43">
        <v>60.2</v>
      </c>
      <c r="J39" s="41">
        <f t="shared" si="0"/>
        <v>7.5250000000000004</v>
      </c>
    </row>
    <row r="40" spans="1:12" s="8" customFormat="1" x14ac:dyDescent="0.35">
      <c r="A40" s="31"/>
      <c r="B40" s="29" t="s">
        <v>28</v>
      </c>
      <c r="C40" s="43">
        <v>158</v>
      </c>
      <c r="D40" s="43"/>
      <c r="E40" s="43"/>
      <c r="F40" s="43"/>
      <c r="G40" s="43">
        <v>77.7</v>
      </c>
      <c r="H40" s="44">
        <f t="shared" si="1"/>
        <v>49.177215189873415</v>
      </c>
      <c r="I40" s="43">
        <v>58</v>
      </c>
      <c r="J40" s="41">
        <f t="shared" si="0"/>
        <v>36.708860759493668</v>
      </c>
    </row>
    <row r="41" spans="1:12" s="3" customFormat="1" ht="30.75" customHeight="1" x14ac:dyDescent="0.35">
      <c r="A41" s="26">
        <v>9</v>
      </c>
      <c r="B41" s="11" t="s">
        <v>41</v>
      </c>
      <c r="C41" s="46">
        <f>SUM(C42:C43)</f>
        <v>8018.9</v>
      </c>
      <c r="D41" s="46"/>
      <c r="E41" s="46"/>
      <c r="F41" s="46"/>
      <c r="G41" s="46">
        <f>SUM(G42:G43)</f>
        <v>3962</v>
      </c>
      <c r="H41" s="47">
        <f t="shared" si="1"/>
        <v>49.408272955143474</v>
      </c>
      <c r="I41" s="46">
        <f>SUM(I42:I43)</f>
        <v>1199.9000000000001</v>
      </c>
      <c r="J41" s="46">
        <f t="shared" si="0"/>
        <v>14.963398969933534</v>
      </c>
    </row>
    <row r="42" spans="1:12" s="5" customFormat="1" x14ac:dyDescent="0.35">
      <c r="A42" s="31"/>
      <c r="B42" s="29" t="s">
        <v>29</v>
      </c>
      <c r="C42" s="43">
        <v>5162</v>
      </c>
      <c r="D42" s="43"/>
      <c r="E42" s="43"/>
      <c r="F42" s="43"/>
      <c r="G42" s="43">
        <v>2758.6</v>
      </c>
      <c r="H42" s="44">
        <f>G42*100/C42</f>
        <v>53.440526927547459</v>
      </c>
      <c r="I42" s="43">
        <v>741.3</v>
      </c>
      <c r="J42" s="43">
        <f>I42*100/C42</f>
        <v>14.360712901975978</v>
      </c>
    </row>
    <row r="43" spans="1:12" s="5" customFormat="1" x14ac:dyDescent="0.35">
      <c r="A43" s="31"/>
      <c r="B43" s="29" t="s">
        <v>30</v>
      </c>
      <c r="C43" s="43">
        <v>2856.9</v>
      </c>
      <c r="D43" s="43"/>
      <c r="E43" s="43"/>
      <c r="F43" s="43"/>
      <c r="G43" s="43">
        <v>1203.4000000000001</v>
      </c>
      <c r="H43" s="44">
        <f>G43*100/C43</f>
        <v>42.122580419335648</v>
      </c>
      <c r="I43" s="43">
        <v>458.6</v>
      </c>
      <c r="J43" s="43">
        <f>I43*100/C43</f>
        <v>16.052364450978331</v>
      </c>
    </row>
    <row r="44" spans="1:12" s="3" customFormat="1" ht="33" customHeight="1" x14ac:dyDescent="0.35">
      <c r="A44" s="26">
        <v>10</v>
      </c>
      <c r="B44" s="11" t="s">
        <v>42</v>
      </c>
      <c r="C44" s="46">
        <v>25716.400000000001</v>
      </c>
      <c r="D44" s="46"/>
      <c r="E44" s="46"/>
      <c r="F44" s="46"/>
      <c r="G44" s="46">
        <v>17314.900000000001</v>
      </c>
      <c r="H44" s="47">
        <f t="shared" si="1"/>
        <v>67.330186184691485</v>
      </c>
      <c r="I44" s="46">
        <v>9405.9</v>
      </c>
      <c r="J44" s="46">
        <f t="shared" ref="J44" si="2">I44*100/C44</f>
        <v>36.575492681712838</v>
      </c>
      <c r="K44" s="7"/>
    </row>
    <row r="45" spans="1:12" s="3" customFormat="1" ht="28" x14ac:dyDescent="0.35">
      <c r="A45" s="26">
        <v>11</v>
      </c>
      <c r="B45" s="11" t="s">
        <v>54</v>
      </c>
      <c r="C45" s="46">
        <v>497211.2</v>
      </c>
      <c r="D45" s="46"/>
      <c r="E45" s="46"/>
      <c r="F45" s="46"/>
      <c r="G45" s="46">
        <v>421884.9</v>
      </c>
      <c r="H45" s="47">
        <f>G45*100/C45</f>
        <v>84.850240702542493</v>
      </c>
      <c r="I45" s="46">
        <v>170374.9</v>
      </c>
      <c r="J45" s="46">
        <f t="shared" ref="J45:J50" si="3">I45*100/C45</f>
        <v>34.266102613939509</v>
      </c>
    </row>
    <row r="46" spans="1:12" s="3" customFormat="1" ht="28" x14ac:dyDescent="0.35">
      <c r="A46" s="26">
        <v>12</v>
      </c>
      <c r="B46" s="11" t="s">
        <v>46</v>
      </c>
      <c r="C46" s="46">
        <v>4950</v>
      </c>
      <c r="D46" s="46"/>
      <c r="E46" s="46"/>
      <c r="F46" s="46"/>
      <c r="G46" s="46">
        <v>3950</v>
      </c>
      <c r="H46" s="47">
        <f>G46*100/C46</f>
        <v>79.797979797979792</v>
      </c>
      <c r="I46" s="46">
        <v>2900</v>
      </c>
      <c r="J46" s="46">
        <f t="shared" si="3"/>
        <v>58.585858585858588</v>
      </c>
    </row>
    <row r="47" spans="1:12" s="3" customFormat="1" ht="28" x14ac:dyDescent="0.35">
      <c r="A47" s="26">
        <v>13</v>
      </c>
      <c r="B47" s="11" t="s">
        <v>48</v>
      </c>
      <c r="C47" s="46">
        <f>SUM(C48:C49)</f>
        <v>6554</v>
      </c>
      <c r="D47" s="46"/>
      <c r="E47" s="46"/>
      <c r="F47" s="46"/>
      <c r="G47" s="46">
        <f>SUM(G48:G49)</f>
        <v>2892</v>
      </c>
      <c r="H47" s="47">
        <f>G47*100/C47</f>
        <v>44.125724748245347</v>
      </c>
      <c r="I47" s="46">
        <f>SUM(I48:I49)</f>
        <v>1082.5999999999999</v>
      </c>
      <c r="J47" s="46">
        <f t="shared" si="3"/>
        <v>16.518156850778148</v>
      </c>
    </row>
    <row r="48" spans="1:12" s="3" customFormat="1" x14ac:dyDescent="0.35">
      <c r="A48" s="50"/>
      <c r="B48" s="32" t="s">
        <v>49</v>
      </c>
      <c r="C48" s="41">
        <v>1748</v>
      </c>
      <c r="D48" s="41"/>
      <c r="E48" s="41"/>
      <c r="F48" s="41"/>
      <c r="G48" s="41">
        <v>188</v>
      </c>
      <c r="H48" s="44">
        <f>G48*100/C48</f>
        <v>10.755148741418765</v>
      </c>
      <c r="I48" s="41">
        <v>74.5</v>
      </c>
      <c r="J48" s="41">
        <f t="shared" si="3"/>
        <v>4.2620137299771166</v>
      </c>
    </row>
    <row r="49" spans="1:10" s="3" customFormat="1" x14ac:dyDescent="0.35">
      <c r="A49" s="50"/>
      <c r="B49" s="32" t="s">
        <v>50</v>
      </c>
      <c r="C49" s="41">
        <v>4806</v>
      </c>
      <c r="D49" s="41"/>
      <c r="E49" s="41"/>
      <c r="F49" s="41"/>
      <c r="G49" s="41">
        <v>2704</v>
      </c>
      <c r="H49" s="44">
        <f>G49*100/C49</f>
        <v>56.263004577611319</v>
      </c>
      <c r="I49" s="41">
        <v>1008.1</v>
      </c>
      <c r="J49" s="41">
        <f t="shared" si="3"/>
        <v>20.975863503953391</v>
      </c>
    </row>
    <row r="50" spans="1:10" s="4" customFormat="1" ht="18.75" customHeight="1" x14ac:dyDescent="0.35">
      <c r="A50" s="40"/>
      <c r="B50" s="33" t="s">
        <v>7</v>
      </c>
      <c r="C50" s="48">
        <f>C10+C16+C20+C24+C27+C31+C35+C38+C41+C44+C45+C46+C47</f>
        <v>9551060.0999999996</v>
      </c>
      <c r="D50" s="48">
        <f t="shared" ref="D50:G50" si="4">D10+D16+D20+D24+D27+D31+D35+D38+D41+D44+D45+D46+D47</f>
        <v>0</v>
      </c>
      <c r="E50" s="48">
        <f t="shared" si="4"/>
        <v>0</v>
      </c>
      <c r="F50" s="48">
        <f t="shared" si="4"/>
        <v>0</v>
      </c>
      <c r="G50" s="48">
        <f t="shared" si="4"/>
        <v>7337973.3000000007</v>
      </c>
      <c r="H50" s="49">
        <f t="shared" ref="H50" si="5">G50*100/C50</f>
        <v>76.82888834507493</v>
      </c>
      <c r="I50" s="48">
        <f>I10+I16+I20+I24+I27+I31+I35+I38+I41+I44+I45+I46+I47</f>
        <v>4151145.4</v>
      </c>
      <c r="J50" s="48">
        <f t="shared" si="3"/>
        <v>43.462666515939944</v>
      </c>
    </row>
    <row r="51" spans="1:10" s="2" customFormat="1" x14ac:dyDescent="0.35">
      <c r="A51" s="12"/>
      <c r="B51" s="12"/>
      <c r="C51" s="39"/>
      <c r="D51" s="12"/>
      <c r="E51" s="12"/>
      <c r="F51" s="12"/>
      <c r="G51" s="12"/>
      <c r="H51" s="12"/>
      <c r="I51" s="14"/>
      <c r="J51" s="13"/>
    </row>
    <row r="52" spans="1:10" s="2" customFormat="1" x14ac:dyDescent="0.35">
      <c r="A52" s="12"/>
      <c r="B52" s="12"/>
      <c r="C52" s="15"/>
      <c r="D52" s="12"/>
      <c r="E52" s="15"/>
      <c r="F52" s="15"/>
      <c r="G52" s="15"/>
      <c r="H52" s="15"/>
      <c r="I52" s="15"/>
      <c r="J52" s="13"/>
    </row>
    <row r="53" spans="1:10" s="2" customFormat="1" x14ac:dyDescent="0.35">
      <c r="A53" s="12"/>
      <c r="B53" s="15"/>
      <c r="C53" s="16"/>
      <c r="D53" s="15"/>
      <c r="E53" s="15"/>
      <c r="F53" s="15"/>
      <c r="G53" s="16"/>
      <c r="H53" s="15"/>
      <c r="I53" s="17"/>
      <c r="J53" s="16"/>
    </row>
    <row r="54" spans="1:10" s="2" customFormat="1" x14ac:dyDescent="0.35">
      <c r="A54" s="12"/>
      <c r="B54" s="15"/>
      <c r="C54" s="16"/>
      <c r="D54" s="15"/>
      <c r="E54" s="15"/>
      <c r="F54" s="15"/>
      <c r="G54" s="15"/>
      <c r="H54" s="15"/>
      <c r="I54" s="17"/>
      <c r="J54" s="13"/>
    </row>
    <row r="55" spans="1:10" s="2" customFormat="1" x14ac:dyDescent="0.35">
      <c r="A55" s="12"/>
      <c r="B55" s="15"/>
      <c r="C55" s="16"/>
      <c r="D55" s="15"/>
      <c r="E55" s="15"/>
      <c r="F55" s="15"/>
      <c r="G55" s="15"/>
      <c r="H55" s="15"/>
      <c r="I55" s="17"/>
      <c r="J55" s="13"/>
    </row>
    <row r="56" spans="1:10" s="2" customFormat="1" x14ac:dyDescent="0.35">
      <c r="A56" s="12"/>
      <c r="B56" s="15"/>
      <c r="C56" s="15"/>
      <c r="D56" s="15"/>
      <c r="E56" s="15"/>
      <c r="F56" s="15"/>
      <c r="G56" s="15"/>
      <c r="H56" s="15"/>
      <c r="I56" s="17"/>
      <c r="J56" s="13"/>
    </row>
    <row r="57" spans="1:10" s="2" customFormat="1" x14ac:dyDescent="0.35">
      <c r="A57" s="12"/>
      <c r="B57" s="15"/>
      <c r="C57" s="18"/>
      <c r="D57" s="15"/>
      <c r="E57" s="15"/>
      <c r="F57" s="15"/>
      <c r="G57" s="15"/>
      <c r="H57" s="15"/>
      <c r="I57" s="17"/>
      <c r="J57" s="13"/>
    </row>
    <row r="58" spans="1:10" s="2" customFormat="1" x14ac:dyDescent="0.35">
      <c r="A58" s="12"/>
      <c r="B58" s="15"/>
      <c r="C58" s="15"/>
      <c r="D58" s="15"/>
      <c r="E58" s="15"/>
      <c r="F58" s="15"/>
      <c r="G58" s="15"/>
      <c r="H58" s="15"/>
      <c r="I58" s="17"/>
      <c r="J58" s="13"/>
    </row>
    <row r="59" spans="1:10" s="2" customFormat="1" x14ac:dyDescent="0.35">
      <c r="A59" s="12"/>
      <c r="B59" s="15"/>
      <c r="C59" s="15"/>
      <c r="D59" s="15"/>
      <c r="E59" s="15"/>
      <c r="F59" s="15"/>
      <c r="G59" s="15"/>
      <c r="H59" s="15"/>
      <c r="I59" s="19"/>
      <c r="J59" s="13"/>
    </row>
    <row r="60" spans="1:10" s="2" customFormat="1" x14ac:dyDescent="0.35">
      <c r="A60" s="12"/>
      <c r="B60" s="15"/>
      <c r="C60" s="15"/>
      <c r="D60" s="15"/>
      <c r="E60" s="15"/>
      <c r="F60" s="15"/>
      <c r="G60" s="20"/>
      <c r="H60" s="15"/>
      <c r="I60" s="17"/>
      <c r="J60" s="13"/>
    </row>
    <row r="61" spans="1:10" s="2" customFormat="1" x14ac:dyDescent="0.35">
      <c r="A61" s="12"/>
      <c r="B61" s="15"/>
      <c r="C61" s="15"/>
      <c r="D61" s="15"/>
      <c r="E61" s="15"/>
      <c r="F61" s="15"/>
      <c r="G61" s="15"/>
      <c r="H61" s="15"/>
      <c r="I61" s="17"/>
      <c r="J61" s="13"/>
    </row>
    <row r="62" spans="1:10" s="2" customFormat="1" x14ac:dyDescent="0.35">
      <c r="A62" s="12"/>
      <c r="B62" s="18"/>
      <c r="C62" s="15"/>
      <c r="D62" s="15"/>
      <c r="E62" s="15"/>
      <c r="F62" s="15"/>
      <c r="G62" s="15"/>
      <c r="H62" s="15"/>
      <c r="I62" s="17"/>
      <c r="J62" s="13"/>
    </row>
    <row r="63" spans="1:10" s="2" customFormat="1" x14ac:dyDescent="0.35">
      <c r="A63" s="12"/>
      <c r="B63" s="15"/>
      <c r="C63" s="15"/>
      <c r="D63" s="15"/>
      <c r="E63" s="15"/>
      <c r="F63" s="15"/>
      <c r="G63" s="15"/>
      <c r="H63" s="15"/>
      <c r="I63" s="17"/>
      <c r="J63" s="13"/>
    </row>
    <row r="64" spans="1:10" x14ac:dyDescent="0.35">
      <c r="A64" s="12"/>
      <c r="B64" s="12"/>
      <c r="C64" s="15"/>
      <c r="D64" s="9"/>
      <c r="E64" s="9"/>
      <c r="F64" s="9"/>
      <c r="G64" s="9"/>
      <c r="H64" s="9"/>
      <c r="I64" s="21"/>
    </row>
    <row r="65" spans="1:9" x14ac:dyDescent="0.35">
      <c r="A65" s="12"/>
      <c r="B65" s="15"/>
      <c r="C65" s="15"/>
      <c r="D65" s="9"/>
      <c r="E65" s="9"/>
      <c r="F65" s="9"/>
      <c r="G65" s="9"/>
      <c r="H65" s="9"/>
      <c r="I65" s="21"/>
    </row>
    <row r="66" spans="1:9" x14ac:dyDescent="0.35">
      <c r="A66" s="12"/>
      <c r="B66" s="15"/>
      <c r="C66" s="15"/>
      <c r="D66" s="9"/>
      <c r="E66" s="9"/>
      <c r="F66" s="9"/>
      <c r="G66" s="9"/>
      <c r="H66" s="9"/>
      <c r="I66" s="21"/>
    </row>
    <row r="67" spans="1:9" x14ac:dyDescent="0.35">
      <c r="A67" s="12"/>
      <c r="B67" s="15"/>
      <c r="C67" s="15"/>
      <c r="D67" s="9"/>
      <c r="E67" s="9"/>
      <c r="F67" s="9"/>
      <c r="G67" s="9"/>
      <c r="H67" s="9"/>
      <c r="I67" s="21"/>
    </row>
  </sheetData>
  <mergeCells count="12">
    <mergeCell ref="C7:C8"/>
    <mergeCell ref="B7:B8"/>
    <mergeCell ref="A7:A8"/>
    <mergeCell ref="A1:J1"/>
    <mergeCell ref="A4:J4"/>
    <mergeCell ref="A5:J5"/>
    <mergeCell ref="D7:F7"/>
    <mergeCell ref="G7:H7"/>
    <mergeCell ref="I7:J7"/>
    <mergeCell ref="A2:J2"/>
    <mergeCell ref="A3:J3"/>
    <mergeCell ref="C6:J6"/>
  </mergeCells>
  <pageMargins left="0.70866141732283472" right="0.31496062992125984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МП 2018</vt:lpstr>
      <vt:lpstr>'МП 2018'!Заголовки_для_печати</vt:lpstr>
      <vt:lpstr>'МП 2018'!Область_печати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Светлана Г. Шилкина</cp:lastModifiedBy>
  <cp:lastPrinted>2019-09-10T09:21:53Z</cp:lastPrinted>
  <dcterms:created xsi:type="dcterms:W3CDTF">2012-07-10T18:14:32Z</dcterms:created>
  <dcterms:modified xsi:type="dcterms:W3CDTF">2019-09-10T09:40:31Z</dcterms:modified>
</cp:coreProperties>
</file>